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W:\00_Nouvelle_arborescence\04_Carrieres\modeles_outils_site_internet\SIMULATEURS\RUPTURE_CONVENTIONNELLE\"/>
    </mc:Choice>
  </mc:AlternateContent>
  <xr:revisionPtr revIDLastSave="0" documentId="13_ncr:1_{DB3EFE57-68D9-4ABD-9305-7BF6659C2C26}" xr6:coauthVersionLast="47" xr6:coauthVersionMax="47" xr10:uidLastSave="{00000000-0000-0000-0000-000000000000}"/>
  <bookViews>
    <workbookView xWindow="-120" yWindow="-120" windowWidth="29040" windowHeight="15840" activeTab="1" xr2:uid="{00000000-000D-0000-FFFF-FFFF00000000}"/>
  </bookViews>
  <sheets>
    <sheet name="Récapitulatif des rémunérations" sheetId="1" r:id="rId1"/>
    <sheet name="Simulation" sheetId="2" r:id="rId2"/>
  </sheets>
  <definedNames>
    <definedName name="_xlnm.Print_Area" localSheetId="0">'Récapitulatif des rémunérations'!$A$1:$K$24</definedName>
    <definedName name="_xlnm.Print_Area" localSheetId="1">Simulation!$A$1:$G$34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2" l="1"/>
  <c r="C24" i="1"/>
  <c r="D24" i="1"/>
  <c r="E24" i="1"/>
  <c r="B24" i="1"/>
  <c r="H19" i="1"/>
  <c r="I19" i="1"/>
  <c r="J19" i="1"/>
  <c r="K19" i="1"/>
  <c r="G19" i="1"/>
  <c r="C19" i="1"/>
  <c r="D19" i="1"/>
  <c r="E19" i="1"/>
  <c r="F19" i="1"/>
  <c r="B19" i="1"/>
  <c r="G11" i="2" s="1"/>
  <c r="C14" i="1"/>
  <c r="D14" i="1"/>
  <c r="E14" i="1"/>
  <c r="F14" i="1"/>
  <c r="G14" i="1"/>
  <c r="H14" i="1"/>
  <c r="I14" i="1"/>
  <c r="J14" i="1"/>
  <c r="K14" i="1"/>
  <c r="B14" i="1"/>
  <c r="F29" i="2"/>
  <c r="G22" i="2"/>
  <c r="C13" i="2" l="1"/>
  <c r="C22" i="2" s="1"/>
  <c r="C11" i="2"/>
  <c r="C20" i="2" s="1"/>
  <c r="G20" i="2"/>
  <c r="E34" i="2"/>
  <c r="E24" i="2" l="1"/>
  <c r="C34" i="2" s="1"/>
</calcChain>
</file>

<file path=xl/sharedStrings.xml><?xml version="1.0" encoding="utf-8"?>
<sst xmlns="http://schemas.openxmlformats.org/spreadsheetml/2006/main" count="54" uniqueCount="50">
  <si>
    <t>RÉCAPITULATIF DES RÉMUNÉRATIONS BRUTES ANNUELLES</t>
  </si>
  <si>
    <t>Rémunération brute annuelle</t>
  </si>
  <si>
    <t>Moyenne de la rémunération brute mensuelle</t>
  </si>
  <si>
    <t>Année 1</t>
  </si>
  <si>
    <t>Année 2</t>
  </si>
  <si>
    <t>Année 3</t>
  </si>
  <si>
    <t>Année 4</t>
  </si>
  <si>
    <t>Année 5</t>
  </si>
  <si>
    <t>Année 6</t>
  </si>
  <si>
    <t>Année 7</t>
  </si>
  <si>
    <t>Année 8</t>
  </si>
  <si>
    <t>Année 9</t>
  </si>
  <si>
    <t>Année 10</t>
  </si>
  <si>
    <t>Année 11</t>
  </si>
  <si>
    <t>Année 12</t>
  </si>
  <si>
    <t>Année 13</t>
  </si>
  <si>
    <t>Année 14</t>
  </si>
  <si>
    <t>Année 15</t>
  </si>
  <si>
    <t>Année 16</t>
  </si>
  <si>
    <t>Année 17</t>
  </si>
  <si>
    <t>Année 18</t>
  </si>
  <si>
    <t>Année 19</t>
  </si>
  <si>
    <t>Année 20</t>
  </si>
  <si>
    <t>Année 21</t>
  </si>
  <si>
    <t>Année 22</t>
  </si>
  <si>
    <t>Année 23</t>
  </si>
  <si>
    <t>Année 24</t>
  </si>
  <si>
    <t>Un quart de mois de rémunération brute par année d'ancienneté pour les années jusqu'à dix ans</t>
  </si>
  <si>
    <t>Deux cinquièmes de mois de rémunération brute par année d'ancienneté pour les années à partir de dix ans et jusqu'à quinze ans</t>
  </si>
  <si>
    <t>Un demi mois de rémunération brute par année d'ancienneté à partir de quinze ans et jusqu'à vingt ans</t>
  </si>
  <si>
    <t>Trois cinquièmes de rémunération brute par année d'ancienneté à partir de vingt ans et jusqu'à vingt-quatre ans</t>
  </si>
  <si>
    <t>RÉCAPITULATIF DES RÉMUNÉRATIONS MOYENNES MENSUELLES BRUTES</t>
  </si>
  <si>
    <t>SIMULATION DE LA FOURCHETTE DE L'INDEMNITÉ</t>
  </si>
  <si>
    <t>MONTANT MINIMUM</t>
  </si>
  <si>
    <t>1/4 de mois de rémunération brute jusqu'à 10 ans</t>
  </si>
  <si>
    <t>(à compléter)</t>
  </si>
  <si>
    <t>Rémunération moyenne mensuelle brute globale jusqu'à 10 ans</t>
  </si>
  <si>
    <t>3/5 de mois de rémunération brute à partir de 20 ans et jusqu'à 24 ans</t>
  </si>
  <si>
    <t>Rémunération moyenne mensuelle brute globale à partir de 20 ans et jusqu'à 24 ans</t>
  </si>
  <si>
    <t>1/2 de mois de rémunération brute à partir de 15 ans et jusqu'à 20 ans</t>
  </si>
  <si>
    <t>2/5 de mois de rémunération brute à partir de 10 ans et jusqu'à 15 ans</t>
  </si>
  <si>
    <t>Rémunération moyenne mensuelle brute globale à partir de 10 ans et jusqu'à 25 ans</t>
  </si>
  <si>
    <t>Rémunération moyenne mensuelle brute globale à partir de 15 ans et jusqu'à 20 ans</t>
  </si>
  <si>
    <t>Montant minimum</t>
  </si>
  <si>
    <t>MONTANT MAXIMUM</t>
  </si>
  <si>
    <t>Les cases blanches sont à compléter en fonction de l'ancienneté de l'agent et dans la limite de 24 ans. 
L'ancienneté tient compte de l'ensemble des services accomplis au sein de toutes les Fonctions Publiques en tant que fonctionnaire ou CDI.</t>
  </si>
  <si>
    <t>Ancienneté de l'agent :</t>
  </si>
  <si>
    <t>1/12ème de la rémunération brute annuelle perçue par l'agent par année d'ancienneté, dans la limite de 24 ans</t>
  </si>
  <si>
    <t>Le montant de l'indemnité à verser sera à négocier entre :</t>
  </si>
  <si>
    <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</si>
</sst>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theme="9"/>
      <name val="Calibri"/>
      <family val="2"/>
      <scheme val="minor"/>
    </font>
    <font>
      <b/>
      <sz val="11"/>
      <color theme="7" tint="-0.249977111117893"/>
      <name val="Calibri"/>
      <family val="2"/>
      <scheme val="minor"/>
    </font>
    <font>
      <b/>
      <sz val="11"/>
      <color theme="4" tint="-0.249977111117893"/>
      <name val="Calibri"/>
      <family val="2"/>
      <scheme val="minor"/>
    </font>
    <font>
      <b/>
      <sz val="11"/>
      <color theme="8" tint="-0.249977111117893"/>
      <name val="Calibri"/>
      <family val="2"/>
      <scheme val="minor"/>
    </font>
    <font>
      <b/>
      <sz val="11"/>
      <color theme="9" tint="-0.249977111117893"/>
      <name val="Calibri"/>
      <family val="2"/>
      <scheme val="minor"/>
    </font>
    <font>
      <b/>
      <sz val="11"/>
      <color rgb="FFC00000"/>
      <name val="Calibri"/>
      <family val="2"/>
      <scheme val="minor"/>
    </font>
    <font>
      <i/>
      <sz val="11"/>
      <color theme="1"/>
      <name val="Calibri"/>
      <family val="2"/>
      <scheme val="minor"/>
    </font>
    <font>
      <b/>
      <sz val="11"/>
      <color rgb="FFFF0000"/>
      <name val="Calibri"/>
      <family val="2"/>
      <scheme val="minor"/>
    </font>
    <font>
      <b/>
      <sz val="12"/>
      <color theme="1"/>
      <name val="Calibri"/>
      <family val="2"/>
      <scheme val="minor"/>
    </font>
    <font>
      <b/>
      <i/>
      <sz val="11"/>
      <color rgb="FFC00000"/>
      <name val="Calibri"/>
      <family val="2"/>
      <scheme val="minor"/>
    </font>
    <font>
      <b/>
      <sz val="11"/>
      <color rgb="FF92D050"/>
      <name val="Calibri"/>
      <family val="2"/>
      <scheme val="minor"/>
    </font>
    <font>
      <b/>
      <sz val="12"/>
      <color rgb="FF92D050"/>
      <name val="Calibri"/>
      <family val="2"/>
      <scheme val="minor"/>
    </font>
    <font>
      <b/>
      <sz val="12"/>
      <color rgb="FFFF0000"/>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8DDD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0" borderId="2" xfId="0" applyFont="1" applyBorder="1" applyAlignment="1">
      <alignment wrapText="1"/>
    </xf>
    <xf numFmtId="0" fontId="2" fillId="0" borderId="8" xfId="0" applyFont="1" applyBorder="1" applyAlignment="1">
      <alignment wrapText="1"/>
    </xf>
    <xf numFmtId="44" fontId="0" fillId="5" borderId="14" xfId="0" applyNumberFormat="1" applyFill="1" applyBorder="1" applyAlignment="1">
      <alignment horizontal="center" vertical="center"/>
    </xf>
    <xf numFmtId="44" fontId="0" fillId="5" borderId="5" xfId="1" applyFont="1" applyFill="1" applyBorder="1" applyAlignment="1" applyProtection="1">
      <alignment horizontal="center" vertical="center"/>
    </xf>
    <xf numFmtId="44" fontId="0" fillId="5" borderId="6" xfId="1" applyFont="1" applyFill="1" applyBorder="1" applyAlignment="1" applyProtection="1">
      <alignment horizontal="center" vertical="center"/>
    </xf>
    <xf numFmtId="44" fontId="0" fillId="5" borderId="7" xfId="1" applyFont="1" applyFill="1" applyBorder="1" applyAlignment="1" applyProtection="1">
      <alignment horizontal="center" vertical="center"/>
    </xf>
    <xf numFmtId="0" fontId="8" fillId="5" borderId="3" xfId="0" applyFont="1" applyFill="1" applyBorder="1" applyAlignment="1">
      <alignment horizontal="center"/>
    </xf>
    <xf numFmtId="0" fontId="8" fillId="5" borderId="1" xfId="0" applyFont="1" applyFill="1" applyBorder="1" applyAlignment="1">
      <alignment horizontal="center"/>
    </xf>
    <xf numFmtId="0" fontId="8" fillId="5" borderId="4" xfId="0" applyFont="1" applyFill="1" applyBorder="1" applyAlignment="1">
      <alignment horizontal="center"/>
    </xf>
    <xf numFmtId="44" fontId="0" fillId="0" borderId="3" xfId="1" applyFont="1" applyFill="1" applyBorder="1" applyAlignment="1" applyProtection="1">
      <alignment horizontal="center" vertical="center"/>
      <protection locked="0"/>
    </xf>
    <xf numFmtId="44" fontId="0" fillId="0" borderId="1" xfId="1" applyFont="1" applyFill="1" applyBorder="1" applyAlignment="1" applyProtection="1">
      <alignment horizontal="center" vertical="center"/>
      <protection locked="0"/>
    </xf>
    <xf numFmtId="44" fontId="0" fillId="0" borderId="4" xfId="1" applyFont="1" applyFill="1" applyBorder="1" applyAlignment="1" applyProtection="1">
      <alignment horizontal="center" vertical="center"/>
      <protection locked="0"/>
    </xf>
    <xf numFmtId="0" fontId="4" fillId="3" borderId="3" xfId="0" applyFont="1" applyFill="1" applyBorder="1" applyAlignment="1">
      <alignment horizontal="center"/>
    </xf>
    <xf numFmtId="0" fontId="4" fillId="3" borderId="1" xfId="0" applyFont="1" applyFill="1" applyBorder="1" applyAlignment="1">
      <alignment horizontal="center"/>
    </xf>
    <xf numFmtId="0" fontId="4" fillId="3" borderId="4" xfId="0" applyFont="1" applyFill="1" applyBorder="1" applyAlignment="1">
      <alignment horizontal="center"/>
    </xf>
    <xf numFmtId="44" fontId="0" fillId="3" borderId="5" xfId="1" applyFont="1" applyFill="1" applyBorder="1" applyAlignment="1" applyProtection="1">
      <alignment horizontal="center" vertical="center"/>
    </xf>
    <xf numFmtId="44" fontId="0" fillId="3" borderId="6" xfId="1" applyFont="1" applyFill="1" applyBorder="1" applyAlignment="1" applyProtection="1">
      <alignment horizontal="center" vertical="center"/>
    </xf>
    <xf numFmtId="44" fontId="0" fillId="3" borderId="7" xfId="1" applyFont="1" applyFill="1" applyBorder="1" applyAlignment="1" applyProtection="1">
      <alignment horizontal="center" vertical="center"/>
    </xf>
    <xf numFmtId="0" fontId="5" fillId="4" borderId="3" xfId="0" applyFont="1" applyFill="1" applyBorder="1" applyAlignment="1">
      <alignment horizontal="center"/>
    </xf>
    <xf numFmtId="0" fontId="5" fillId="4" borderId="1" xfId="0" applyFont="1" applyFill="1" applyBorder="1" applyAlignment="1">
      <alignment horizontal="center"/>
    </xf>
    <xf numFmtId="0" fontId="5" fillId="4" borderId="4" xfId="0" applyFont="1" applyFill="1" applyBorder="1" applyAlignment="1">
      <alignment horizontal="center"/>
    </xf>
    <xf numFmtId="44" fontId="0" fillId="4" borderId="5" xfId="1" applyFont="1" applyFill="1" applyBorder="1" applyAlignment="1" applyProtection="1">
      <alignment horizontal="center" vertical="center"/>
    </xf>
    <xf numFmtId="44" fontId="0" fillId="4" borderId="6" xfId="1" applyFont="1" applyFill="1" applyBorder="1" applyAlignment="1" applyProtection="1">
      <alignment horizontal="center" vertical="center"/>
    </xf>
    <xf numFmtId="44" fontId="0" fillId="4" borderId="7" xfId="1" applyFont="1" applyFill="1" applyBorder="1" applyAlignment="1" applyProtection="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44" fontId="0" fillId="2" borderId="5" xfId="1" applyFont="1" applyFill="1" applyBorder="1" applyAlignment="1" applyProtection="1">
      <alignment horizontal="center" vertical="center"/>
    </xf>
    <xf numFmtId="44" fontId="0" fillId="2" borderId="6" xfId="1" applyFont="1" applyFill="1" applyBorder="1" applyAlignment="1" applyProtection="1">
      <alignment horizontal="center" vertical="center"/>
    </xf>
    <xf numFmtId="44" fontId="0" fillId="2" borderId="7" xfId="1" applyFont="1" applyFill="1" applyBorder="1" applyAlignment="1" applyProtection="1">
      <alignment horizontal="center" vertical="center"/>
    </xf>
    <xf numFmtId="0" fontId="12" fillId="0" borderId="0" xfId="0" applyFont="1"/>
    <xf numFmtId="44" fontId="0" fillId="3" borderId="14" xfId="0" applyNumberFormat="1" applyFill="1" applyBorder="1" applyAlignment="1">
      <alignment horizontal="center" vertical="center"/>
    </xf>
    <xf numFmtId="44" fontId="0" fillId="2" borderId="14" xfId="0" applyNumberFormat="1" applyFill="1" applyBorder="1" applyAlignment="1">
      <alignment horizontal="center" vertical="center"/>
    </xf>
    <xf numFmtId="44" fontId="0" fillId="4" borderId="14" xfId="0" applyNumberFormat="1" applyFill="1" applyBorder="1" applyAlignment="1">
      <alignment horizontal="center" vertical="center"/>
    </xf>
    <xf numFmtId="0" fontId="11" fillId="0" borderId="0" xfId="0" applyFont="1"/>
    <xf numFmtId="0" fontId="11" fillId="0" borderId="0" xfId="0" applyFont="1" applyAlignment="1">
      <alignment horizontal="center"/>
    </xf>
    <xf numFmtId="44" fontId="0" fillId="0" borderId="14" xfId="0" applyNumberFormat="1" applyBorder="1"/>
    <xf numFmtId="44" fontId="0" fillId="0" borderId="0" xfId="0" applyNumberFormat="1"/>
    <xf numFmtId="44" fontId="14" fillId="0" borderId="0" xfId="0" applyNumberFormat="1" applyFont="1"/>
    <xf numFmtId="44" fontId="15" fillId="0" borderId="0" xfId="0" applyNumberFormat="1" applyFont="1"/>
    <xf numFmtId="0" fontId="11" fillId="0" borderId="12" xfId="0" applyFont="1" applyBorder="1" applyAlignment="1">
      <alignment horizontal="center"/>
    </xf>
    <xf numFmtId="0" fontId="11" fillId="0" borderId="13" xfId="0" applyFont="1" applyBorder="1" applyAlignment="1">
      <alignment horizontal="center"/>
    </xf>
    <xf numFmtId="0" fontId="11" fillId="0" borderId="14" xfId="0" applyFont="1" applyBorder="1" applyAlignment="1">
      <alignment horizont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17"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12" fillId="0" borderId="0" xfId="0" applyFont="1" applyAlignment="1">
      <alignment horizont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0" fillId="0" borderId="1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44" fontId="0" fillId="0" borderId="18" xfId="0" applyNumberFormat="1" applyBorder="1" applyAlignment="1">
      <alignment horizontal="center" vertical="center" wrapText="1"/>
    </xf>
    <xf numFmtId="0" fontId="0" fillId="0" borderId="19"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3" fillId="0" borderId="9" xfId="0" applyFont="1" applyBorder="1" applyAlignment="1">
      <alignment horizontal="center"/>
    </xf>
    <xf numFmtId="0" fontId="13" fillId="0" borderId="10" xfId="0" applyFont="1" applyBorder="1" applyAlignment="1">
      <alignment horizontal="center"/>
    </xf>
    <xf numFmtId="0" fontId="13" fillId="0" borderId="11" xfId="0" applyFont="1" applyBorder="1" applyAlignment="1">
      <alignment horizont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1" fillId="0" borderId="9" xfId="0" applyFont="1" applyBorder="1" applyAlignment="1">
      <alignment horizontal="center"/>
    </xf>
    <xf numFmtId="0" fontId="11" fillId="0" borderId="10" xfId="0" applyFont="1" applyBorder="1" applyAlignment="1">
      <alignment horizontal="center"/>
    </xf>
    <xf numFmtId="0" fontId="11" fillId="0" borderId="11" xfId="0" applyFont="1" applyBorder="1" applyAlignment="1">
      <alignment horizontal="center"/>
    </xf>
  </cellXfs>
  <cellStyles count="2">
    <cellStyle name="Monétaire" xfId="1" builtinId="4"/>
    <cellStyle name="Normal" xfId="0" builtinId="0"/>
  </cellStyles>
  <dxfs count="0"/>
  <tableStyles count="0" defaultTableStyle="TableStyleMedium2" defaultPivotStyle="PivotStyleLight16"/>
  <colors>
    <mruColors>
      <color rgb="FF66FF66"/>
      <color rgb="FFF8D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393457</xdr:colOff>
      <xdr:row>5</xdr:row>
      <xdr:rowOff>54948</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0" y="0"/>
          <a:ext cx="3060457" cy="969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299512</xdr:colOff>
      <xdr:row>5</xdr:row>
      <xdr:rowOff>57286</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057952" cy="9716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K24"/>
  <sheetViews>
    <sheetView workbookViewId="0">
      <selection activeCell="H14" sqref="H14"/>
    </sheetView>
  </sheetViews>
  <sheetFormatPr baseColWidth="10" defaultColWidth="11.5703125" defaultRowHeight="15" x14ac:dyDescent="0.25"/>
  <cols>
    <col min="1" max="1" width="15.7109375" customWidth="1"/>
  </cols>
  <sheetData>
    <row r="6" spans="1:11" ht="15.75" thickBot="1" x14ac:dyDescent="0.3"/>
    <row r="7" spans="1:11" ht="16.5" thickBot="1" x14ac:dyDescent="0.3">
      <c r="A7" s="41" t="s">
        <v>0</v>
      </c>
      <c r="B7" s="42"/>
      <c r="C7" s="42"/>
      <c r="D7" s="42"/>
      <c r="E7" s="42"/>
      <c r="F7" s="42"/>
      <c r="G7" s="42"/>
      <c r="H7" s="42"/>
      <c r="I7" s="42"/>
      <c r="J7" s="42"/>
      <c r="K7" s="43"/>
    </row>
    <row r="8" spans="1:11" ht="7.9" customHeight="1" x14ac:dyDescent="0.25"/>
    <row r="9" spans="1:11" ht="30" customHeight="1" x14ac:dyDescent="0.25">
      <c r="A9" s="56" t="s">
        <v>45</v>
      </c>
      <c r="B9" s="56"/>
      <c r="C9" s="56"/>
      <c r="D9" s="56"/>
      <c r="E9" s="56"/>
      <c r="F9" s="56"/>
      <c r="G9" s="56"/>
      <c r="H9" s="56"/>
      <c r="I9" s="56"/>
      <c r="J9" s="56"/>
      <c r="K9" s="56"/>
    </row>
    <row r="10" spans="1:11" ht="7.9" customHeight="1" thickBot="1" x14ac:dyDescent="0.3"/>
    <row r="11" spans="1:11" x14ac:dyDescent="0.25">
      <c r="B11" s="44" t="s">
        <v>27</v>
      </c>
      <c r="C11" s="45"/>
      <c r="D11" s="45"/>
      <c r="E11" s="45"/>
      <c r="F11" s="45"/>
      <c r="G11" s="45"/>
      <c r="H11" s="45"/>
      <c r="I11" s="45"/>
      <c r="J11" s="45"/>
      <c r="K11" s="46"/>
    </row>
    <row r="12" spans="1:11" ht="15.75" thickBot="1" x14ac:dyDescent="0.3">
      <c r="B12" s="25" t="s">
        <v>3</v>
      </c>
      <c r="C12" s="26" t="s">
        <v>4</v>
      </c>
      <c r="D12" s="26" t="s">
        <v>5</v>
      </c>
      <c r="E12" s="26" t="s">
        <v>6</v>
      </c>
      <c r="F12" s="26" t="s">
        <v>7</v>
      </c>
      <c r="G12" s="26" t="s">
        <v>8</v>
      </c>
      <c r="H12" s="26" t="s">
        <v>9</v>
      </c>
      <c r="I12" s="26" t="s">
        <v>10</v>
      </c>
      <c r="J12" s="26" t="s">
        <v>11</v>
      </c>
      <c r="K12" s="27" t="s">
        <v>12</v>
      </c>
    </row>
    <row r="13" spans="1:11" ht="30" x14ac:dyDescent="0.25">
      <c r="A13" s="1" t="s">
        <v>1</v>
      </c>
      <c r="B13" s="10"/>
      <c r="C13" s="11"/>
      <c r="D13" s="11"/>
      <c r="E13" s="11"/>
      <c r="F13" s="11"/>
      <c r="G13" s="11"/>
      <c r="H13" s="11"/>
      <c r="I13" s="11"/>
      <c r="J13" s="11"/>
      <c r="K13" s="12"/>
    </row>
    <row r="14" spans="1:11" ht="45.75" thickBot="1" x14ac:dyDescent="0.3">
      <c r="A14" s="2" t="s">
        <v>2</v>
      </c>
      <c r="B14" s="28" t="str">
        <f>IF(B13="","",B13/12)</f>
        <v/>
      </c>
      <c r="C14" s="29" t="str">
        <f t="shared" ref="C14:K14" si="0">IF(C13="","",C13/12)</f>
        <v/>
      </c>
      <c r="D14" s="29" t="str">
        <f t="shared" si="0"/>
        <v/>
      </c>
      <c r="E14" s="29" t="str">
        <f t="shared" si="0"/>
        <v/>
      </c>
      <c r="F14" s="29" t="str">
        <f t="shared" si="0"/>
        <v/>
      </c>
      <c r="G14" s="29" t="str">
        <f t="shared" si="0"/>
        <v/>
      </c>
      <c r="H14" s="29" t="str">
        <f t="shared" si="0"/>
        <v/>
      </c>
      <c r="I14" s="29" t="str">
        <f t="shared" si="0"/>
        <v/>
      </c>
      <c r="J14" s="29" t="str">
        <f t="shared" si="0"/>
        <v/>
      </c>
      <c r="K14" s="30" t="str">
        <f t="shared" si="0"/>
        <v/>
      </c>
    </row>
    <row r="15" spans="1:11" ht="13.9" customHeight="1" thickBot="1" x14ac:dyDescent="0.3"/>
    <row r="16" spans="1:11" ht="30" customHeight="1" x14ac:dyDescent="0.25">
      <c r="B16" s="50" t="s">
        <v>28</v>
      </c>
      <c r="C16" s="51"/>
      <c r="D16" s="51"/>
      <c r="E16" s="51"/>
      <c r="F16" s="52"/>
      <c r="G16" s="53" t="s">
        <v>29</v>
      </c>
      <c r="H16" s="54"/>
      <c r="I16" s="54"/>
      <c r="J16" s="54"/>
      <c r="K16" s="55"/>
    </row>
    <row r="17" spans="1:11" ht="15.75" thickBot="1" x14ac:dyDescent="0.3">
      <c r="B17" s="13" t="s">
        <v>13</v>
      </c>
      <c r="C17" s="14" t="s">
        <v>14</v>
      </c>
      <c r="D17" s="14" t="s">
        <v>15</v>
      </c>
      <c r="E17" s="14" t="s">
        <v>16</v>
      </c>
      <c r="F17" s="15" t="s">
        <v>17</v>
      </c>
      <c r="G17" s="19" t="s">
        <v>18</v>
      </c>
      <c r="H17" s="20" t="s">
        <v>19</v>
      </c>
      <c r="I17" s="20" t="s">
        <v>20</v>
      </c>
      <c r="J17" s="20" t="s">
        <v>21</v>
      </c>
      <c r="K17" s="21" t="s">
        <v>22</v>
      </c>
    </row>
    <row r="18" spans="1:11" ht="30" x14ac:dyDescent="0.25">
      <c r="A18" s="1" t="s">
        <v>1</v>
      </c>
      <c r="B18" s="10"/>
      <c r="C18" s="11"/>
      <c r="D18" s="11"/>
      <c r="E18" s="11"/>
      <c r="F18" s="12"/>
      <c r="G18" s="10"/>
      <c r="H18" s="11"/>
      <c r="I18" s="11"/>
      <c r="J18" s="11"/>
      <c r="K18" s="12"/>
    </row>
    <row r="19" spans="1:11" ht="45.75" thickBot="1" x14ac:dyDescent="0.3">
      <c r="A19" s="2" t="s">
        <v>2</v>
      </c>
      <c r="B19" s="16" t="str">
        <f>IF(B18="","",B18/12)</f>
        <v/>
      </c>
      <c r="C19" s="17" t="str">
        <f t="shared" ref="C19:F19" si="1">IF(C18="","",C18/12)</f>
        <v/>
      </c>
      <c r="D19" s="17" t="str">
        <f t="shared" si="1"/>
        <v/>
      </c>
      <c r="E19" s="17" t="str">
        <f t="shared" si="1"/>
        <v/>
      </c>
      <c r="F19" s="18" t="str">
        <f t="shared" si="1"/>
        <v/>
      </c>
      <c r="G19" s="22" t="str">
        <f>IF(G18="","",G18/12)</f>
        <v/>
      </c>
      <c r="H19" s="23" t="str">
        <f t="shared" ref="H19:K19" si="2">IF(H18="","",H18/12)</f>
        <v/>
      </c>
      <c r="I19" s="23" t="str">
        <f t="shared" si="2"/>
        <v/>
      </c>
      <c r="J19" s="23" t="str">
        <f t="shared" si="2"/>
        <v/>
      </c>
      <c r="K19" s="24" t="str">
        <f t="shared" si="2"/>
        <v/>
      </c>
    </row>
    <row r="20" spans="1:11" ht="13.9" customHeight="1" thickBot="1" x14ac:dyDescent="0.3"/>
    <row r="21" spans="1:11" ht="43.15" customHeight="1" x14ac:dyDescent="0.25">
      <c r="B21" s="47" t="s">
        <v>30</v>
      </c>
      <c r="C21" s="48"/>
      <c r="D21" s="48"/>
      <c r="E21" s="49"/>
    </row>
    <row r="22" spans="1:11" ht="15.75" thickBot="1" x14ac:dyDescent="0.3">
      <c r="B22" s="7" t="s">
        <v>23</v>
      </c>
      <c r="C22" s="8" t="s">
        <v>24</v>
      </c>
      <c r="D22" s="8" t="s">
        <v>25</v>
      </c>
      <c r="E22" s="9" t="s">
        <v>26</v>
      </c>
    </row>
    <row r="23" spans="1:11" ht="30" x14ac:dyDescent="0.25">
      <c r="A23" s="1" t="s">
        <v>1</v>
      </c>
      <c r="B23" s="10"/>
      <c r="C23" s="11"/>
      <c r="D23" s="11"/>
      <c r="E23" s="12"/>
    </row>
    <row r="24" spans="1:11" ht="45.75" thickBot="1" x14ac:dyDescent="0.3">
      <c r="A24" s="2" t="s">
        <v>2</v>
      </c>
      <c r="B24" s="4" t="str">
        <f>IF(B23="","",B23/12)</f>
        <v/>
      </c>
      <c r="C24" s="5" t="str">
        <f t="shared" ref="C24:E24" si="3">IF(C23="","",C23/12)</f>
        <v/>
      </c>
      <c r="D24" s="5" t="str">
        <f t="shared" si="3"/>
        <v/>
      </c>
      <c r="E24" s="6" t="str">
        <f t="shared" si="3"/>
        <v/>
      </c>
    </row>
  </sheetData>
  <sheetProtection algorithmName="SHA-512" hashValue="/U5ILBLuLRD2hDD+XsGBHAzkXQUCGUjTbqWUrErJaYWM6IOUi5C8Qb7rjcSk0RJ5ImPJ4WtSxAvf5GPkNO4Wnw==" saltValue="Pa2qyawbKCpa1iykD/Y7+Q==" spinCount="100000" sheet="1" objects="1" scenarios="1"/>
  <mergeCells count="6">
    <mergeCell ref="A7:K7"/>
    <mergeCell ref="B11:K11"/>
    <mergeCell ref="B21:E21"/>
    <mergeCell ref="B16:F16"/>
    <mergeCell ref="G16:K16"/>
    <mergeCell ref="A9:K9"/>
  </mergeCells>
  <printOptions horizontalCentered="1" verticalCentered="1"/>
  <pageMargins left="0.39370078740157483" right="0.39370078740157483" top="0.39370078740157483" bottom="0.39370078740157483" header="0.31496062992125984" footer="0.31496062992125984"/>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G34"/>
  <sheetViews>
    <sheetView tabSelected="1" workbookViewId="0">
      <selection activeCell="C11" sqref="C11"/>
    </sheetView>
  </sheetViews>
  <sheetFormatPr baseColWidth="10" defaultColWidth="11.5703125" defaultRowHeight="15" x14ac:dyDescent="0.25"/>
  <cols>
    <col min="1" max="1" width="15.7109375" customWidth="1"/>
    <col min="3" max="3" width="12.85546875" bestFit="1" customWidth="1"/>
    <col min="5" max="5" width="12.85546875" bestFit="1" customWidth="1"/>
  </cols>
  <sheetData>
    <row r="6" spans="1:7" ht="15.75" thickBot="1" x14ac:dyDescent="0.3"/>
    <row r="7" spans="1:7" ht="16.5" thickBot="1" x14ac:dyDescent="0.3">
      <c r="A7" s="83" t="s">
        <v>31</v>
      </c>
      <c r="B7" s="84"/>
      <c r="C7" s="84"/>
      <c r="D7" s="84"/>
      <c r="E7" s="84"/>
      <c r="F7" s="84"/>
      <c r="G7" s="85"/>
    </row>
    <row r="8" spans="1:7" ht="15.75" thickBot="1" x14ac:dyDescent="0.3"/>
    <row r="9" spans="1:7" ht="15.75" thickBot="1" x14ac:dyDescent="0.3">
      <c r="A9" s="60" t="s">
        <v>46</v>
      </c>
      <c r="B9" s="61"/>
      <c r="C9" s="62"/>
      <c r="D9" s="63"/>
      <c r="E9" s="31" t="s">
        <v>35</v>
      </c>
    </row>
    <row r="10" spans="1:7" ht="15.75" thickBot="1" x14ac:dyDescent="0.3"/>
    <row r="11" spans="1:7" ht="43.15" customHeight="1" thickBot="1" x14ac:dyDescent="0.3">
      <c r="A11" s="75" t="s">
        <v>36</v>
      </c>
      <c r="B11" s="76"/>
      <c r="C11" s="33">
        <f>IF('Récapitulatif des rémunérations'!B13="",0,SUM('Récapitulatif des rémunérations'!B14:K14)/COUNT('Récapitulatif des rémunérations'!B14:K14))</f>
        <v>0</v>
      </c>
      <c r="E11" s="79" t="s">
        <v>41</v>
      </c>
      <c r="F11" s="80"/>
      <c r="G11" s="32">
        <f>IF('Récapitulatif des rémunérations'!B18="",0,SUM('Récapitulatif des rémunérations'!B19:F19)/COUNT('Récapitulatif des rémunérations'!B19:F19))</f>
        <v>0</v>
      </c>
    </row>
    <row r="12" spans="1:7" ht="15.75" thickBot="1" x14ac:dyDescent="0.3"/>
    <row r="13" spans="1:7" ht="43.15" customHeight="1" thickBot="1" x14ac:dyDescent="0.3">
      <c r="A13" s="77" t="s">
        <v>42</v>
      </c>
      <c r="B13" s="78"/>
      <c r="C13" s="34">
        <f>IF('Récapitulatif des rémunérations'!G18="",0,SUM('Récapitulatif des rémunérations'!G19:K19)/COUNT('Récapitulatif des rémunérations'!G19:K19))</f>
        <v>0</v>
      </c>
      <c r="E13" s="81" t="s">
        <v>38</v>
      </c>
      <c r="F13" s="82"/>
      <c r="G13" s="3">
        <f>IF('Récapitulatif des rémunérations'!B23="",0,SUM('Récapitulatif des rémunérations'!B24:E24)/COUNT('Récapitulatif des rémunérations'!B24:E24))</f>
        <v>0</v>
      </c>
    </row>
    <row r="14" spans="1:7" ht="15.75" thickBot="1" x14ac:dyDescent="0.3"/>
    <row r="15" spans="1:7" ht="16.5" thickBot="1" x14ac:dyDescent="0.3">
      <c r="A15" s="83" t="s">
        <v>32</v>
      </c>
      <c r="B15" s="84"/>
      <c r="C15" s="84"/>
      <c r="D15" s="84"/>
      <c r="E15" s="84"/>
      <c r="F15" s="84"/>
      <c r="G15" s="85"/>
    </row>
    <row r="16" spans="1:7" ht="15.75" thickBot="1" x14ac:dyDescent="0.3"/>
    <row r="17" spans="1:7" ht="15.75" thickBot="1" x14ac:dyDescent="0.3">
      <c r="B17" s="72" t="s">
        <v>33</v>
      </c>
      <c r="C17" s="73"/>
      <c r="D17" s="73"/>
      <c r="E17" s="73"/>
      <c r="F17" s="74"/>
    </row>
    <row r="19" spans="1:7" ht="15.75" thickBot="1" x14ac:dyDescent="0.3"/>
    <row r="20" spans="1:7" ht="43.15" customHeight="1" thickBot="1" x14ac:dyDescent="0.3">
      <c r="A20" s="75" t="s">
        <v>34</v>
      </c>
      <c r="B20" s="76"/>
      <c r="C20" s="33">
        <f>IF(C9&lt;11,1/4*C11*C9,1/4*C11*10)</f>
        <v>0</v>
      </c>
      <c r="E20" s="79" t="s">
        <v>40</v>
      </c>
      <c r="F20" s="80"/>
      <c r="G20" s="32">
        <f>IF(C9&gt;10,IF(C9&lt;16,2/5*G11*(C9-10),2/5*G11*5),0)</f>
        <v>0</v>
      </c>
    </row>
    <row r="21" spans="1:7" ht="15.75" thickBot="1" x14ac:dyDescent="0.3"/>
    <row r="22" spans="1:7" ht="43.15" customHeight="1" thickBot="1" x14ac:dyDescent="0.3">
      <c r="A22" s="77" t="s">
        <v>39</v>
      </c>
      <c r="B22" s="78"/>
      <c r="C22" s="34">
        <f>IF(C9&gt;15,IF(C9&lt;21,1/2*C13*(C9-15),1/2*C13*5),0)</f>
        <v>0</v>
      </c>
      <c r="E22" s="81" t="s">
        <v>37</v>
      </c>
      <c r="F22" s="82"/>
      <c r="G22" s="3">
        <f>IF(C9&gt;20,IF(C9&lt;24,3/5*G13*(C9-20),1/2*G13*4),0)</f>
        <v>0</v>
      </c>
    </row>
    <row r="23" spans="1:7" ht="15.75" thickBot="1" x14ac:dyDescent="0.3"/>
    <row r="24" spans="1:7" ht="16.5" thickBot="1" x14ac:dyDescent="0.3">
      <c r="C24" s="41" t="s">
        <v>43</v>
      </c>
      <c r="D24" s="42"/>
      <c r="E24" s="37">
        <f>C20+G20+C22+G22</f>
        <v>0</v>
      </c>
    </row>
    <row r="25" spans="1:7" ht="15.75" x14ac:dyDescent="0.25">
      <c r="C25" s="36"/>
      <c r="D25" s="36"/>
      <c r="E25" s="38"/>
    </row>
    <row r="26" spans="1:7" ht="15.75" thickBot="1" x14ac:dyDescent="0.3"/>
    <row r="27" spans="1:7" ht="15.75" thickBot="1" x14ac:dyDescent="0.3">
      <c r="B27" s="57" t="s">
        <v>44</v>
      </c>
      <c r="C27" s="58"/>
      <c r="D27" s="58"/>
      <c r="E27" s="58"/>
      <c r="F27" s="59"/>
    </row>
    <row r="28" spans="1:7" ht="15.75" thickBot="1" x14ac:dyDescent="0.3"/>
    <row r="29" spans="1:7" ht="14.45" customHeight="1" x14ac:dyDescent="0.25">
      <c r="A29" s="64" t="s">
        <v>47</v>
      </c>
      <c r="B29" s="65"/>
      <c r="C29" s="65"/>
      <c r="D29" s="65"/>
      <c r="E29" s="65"/>
      <c r="F29" s="68">
        <f>1/12*(SUM('Récapitulatif des rémunérations'!B13:K13,'Récapitulatif des rémunérations'!B18:K18,'Récapitulatif des rémunérations'!B23:E23))</f>
        <v>0</v>
      </c>
      <c r="G29" s="69"/>
    </row>
    <row r="30" spans="1:7" ht="15.75" thickBot="1" x14ac:dyDescent="0.3">
      <c r="A30" s="66"/>
      <c r="B30" s="67"/>
      <c r="C30" s="67"/>
      <c r="D30" s="67"/>
      <c r="E30" s="67"/>
      <c r="F30" s="70"/>
      <c r="G30" s="71"/>
    </row>
    <row r="33" spans="1:5" ht="15.75" x14ac:dyDescent="0.25">
      <c r="A33" s="35" t="s">
        <v>48</v>
      </c>
      <c r="B33" s="35"/>
      <c r="C33" s="35"/>
      <c r="D33" s="35"/>
    </row>
    <row r="34" spans="1:5" ht="15.75" x14ac:dyDescent="0.25">
      <c r="C34" s="39">
        <f>E24</f>
        <v>0</v>
      </c>
      <c r="D34" s="36" t="s">
        <v>49</v>
      </c>
      <c r="E34" s="40">
        <f>F29</f>
        <v>0</v>
      </c>
    </row>
  </sheetData>
  <sheetProtection algorithmName="SHA-512" hashValue="V6RKTvkwR+s7U6RBvSwd1QJl2wDxyNSNycwh8Levr0TlFB7AfENkO7264HcImFtbdZSB4fHgbpYGe6avPy8j8Q==" saltValue="NIWfbVyIricoDaWB3ufxQQ==" spinCount="100000" sheet="1" objects="1" scenarios="1" formatCells="0" formatColumns="0"/>
  <mergeCells count="17">
    <mergeCell ref="A7:G7"/>
    <mergeCell ref="A15:G15"/>
    <mergeCell ref="C24:D24"/>
    <mergeCell ref="B27:F27"/>
    <mergeCell ref="A9:B9"/>
    <mergeCell ref="C9:D9"/>
    <mergeCell ref="A29:E30"/>
    <mergeCell ref="F29:G30"/>
    <mergeCell ref="B17:F17"/>
    <mergeCell ref="A20:B20"/>
    <mergeCell ref="A22:B22"/>
    <mergeCell ref="E20:F20"/>
    <mergeCell ref="E22:F22"/>
    <mergeCell ref="A11:B11"/>
    <mergeCell ref="E11:F11"/>
    <mergeCell ref="A13:B13"/>
    <mergeCell ref="E13:F13"/>
  </mergeCells>
  <printOptions horizontalCentered="1"/>
  <pageMargins left="0.39370078740157483" right="0.39370078740157483" top="0.39370078740157483" bottom="0.3937007874015748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Récapitulatif des rémunérations</vt:lpstr>
      <vt:lpstr>Simulation</vt:lpstr>
      <vt:lpstr>'Récapitulatif des rémunérations'!Zone_d_impression</vt:lpstr>
      <vt:lpstr>Simulation!Zone_d_impression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Margaux</dc:creator>
  <cp:lastModifiedBy>Margaux Gambade</cp:lastModifiedBy>
  <cp:lastPrinted>2021-02-10T15:23:03Z</cp:lastPrinted>
  <dcterms:created xsi:type="dcterms:W3CDTF">2021-02-10T13:05:07Z</dcterms:created>
  <dcterms:modified xsi:type="dcterms:W3CDTF">2025-02-14T13:35:55Z</dcterms:modified>
</cp:coreProperties>
</file>